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<sst xmlns="http://schemas.openxmlformats.org/spreadsheetml/2006/main" count="72" uniqueCount="35">
  <si>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№ п/п</t>
  </si>
  <si>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</si>
  <si>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</si>
  <si>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</si>
  <si>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</si>
  <si>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</si>
  <si>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</si>
  <si>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</si>
  <si>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</si>
  <si>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</si>
  <si>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</si>
  <si>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</si>
  <si>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</si>
  <si>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</si>
  <si>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</si>
  <si>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</si>
  <si>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</si>
  <si>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</si>
  <si>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</si>
  <si>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Наименование администрации сельского поселения</t>
  </si>
  <si>
    <t>Предприятия малого бизнеса</t>
  </si>
  <si>
    <t>Индивидуальные предприниматели</t>
  </si>
  <si>
    <t>Темп роста, %</t>
  </si>
  <si>
    <t xml:space="preserve">Количество субъектов малого бизнеса, зарегистрированных </t>
  </si>
  <si>
    <t>Количество субъектов малого бизнеса</t>
  </si>
  <si>
    <t>Итого,  субъектов малого бизнеса</t>
  </si>
  <si>
    <t xml:space="preserve">Предприятия малого бизнеса </t>
  </si>
  <si>
    <t>Количество субъектов малого бизнеса                                 (на 1 тыс.жителей)</t>
  </si>
  <si>
    <t>Итого,  субъектов малого бизнеса                                                                     (на 1 тыс.жителей)</t>
  </si>
  <si>
    <t>Числен-ность 2017 год</t>
  </si>
  <si>
    <t>9 мес. 2017 г.</t>
  </si>
  <si>
    <t>Числен-ность 2018 год</t>
  </si>
  <si>
    <t>9 мес. 2018 г.</t>
  </si>
  <si>
    <t>в Добровском муниципальном районе за 9 месяцев 2018 года</t>
  </si>
  <si>
    <t>в Добровском муниципальном районе за за 9 месяцев 2018 года (на 1 тыс. жителей)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</si>
</sst>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75" zoomScaleNormal="75" zoomScalePageLayoutView="0" workbookViewId="0" topLeftCell="A1">
      <selection activeCell="A26" sqref="A26:K26"/>
    </sheetView>
  </sheetViews>
  <sheetFormatPr defaultColWidth="9.00390625" defaultRowHeight="12.75"/>
  <cols>
    <col min="1" max="1" width="7.25390625" style="0" customWidth="1"/>
    <col min="2" max="2" width="28.75390625" style="0" customWidth="1"/>
    <col min="3" max="3" width="12.125" style="0" customWidth="1"/>
    <col min="4" max="4" width="11.875" style="0" customWidth="1"/>
    <col min="5" max="5" width="12.25390625" style="0" customWidth="1"/>
    <col min="6" max="6" width="11.00390625" style="0" customWidth="1"/>
    <col min="7" max="7" width="11.375" style="0" customWidth="1"/>
    <col min="8" max="8" width="11.75390625" style="0" customWidth="1"/>
    <col min="9" max="10" width="11.875" style="0" customWidth="1"/>
    <col min="11" max="11" width="11.375" style="0" customWidth="1"/>
  </cols>
  <sheetData>
    <row r="1" spans="1:11" ht="2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0.2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customHeight="1">
      <c r="A3" s="17" t="s">
        <v>0</v>
      </c>
      <c r="B3" s="20" t="s">
        <v>19</v>
      </c>
      <c r="C3" s="37" t="s">
        <v>24</v>
      </c>
      <c r="D3" s="38"/>
      <c r="E3" s="38"/>
      <c r="F3" s="38"/>
      <c r="G3" s="38"/>
      <c r="H3" s="39"/>
      <c r="I3" s="26" t="s">
        <v>25</v>
      </c>
      <c r="J3" s="27"/>
      <c r="K3" s="28"/>
    </row>
    <row r="4" spans="1:11" ht="33.75" customHeight="1">
      <c r="A4" s="18"/>
      <c r="B4" s="21"/>
      <c r="C4" s="32" t="s">
        <v>20</v>
      </c>
      <c r="D4" s="33"/>
      <c r="E4" s="34"/>
      <c r="F4" s="32" t="s">
        <v>21</v>
      </c>
      <c r="G4" s="33"/>
      <c r="H4" s="34"/>
      <c r="I4" s="29"/>
      <c r="J4" s="30"/>
      <c r="K4" s="31"/>
    </row>
    <row r="5" spans="1:13" s="1" customFormat="1" ht="39.75" customHeight="1">
      <c r="A5" s="19"/>
      <c r="B5" s="22"/>
      <c r="C5" s="2" t="s">
        <v>32</v>
      </c>
      <c r="D5" s="2" t="s">
        <v>30</v>
      </c>
      <c r="E5" s="2" t="s">
        <v>22</v>
      </c>
      <c r="F5" s="2" t="s">
        <v>32</v>
      </c>
      <c r="G5" s="2" t="s">
        <v>30</v>
      </c>
      <c r="H5" s="2" t="s">
        <v>22</v>
      </c>
      <c r="I5" s="2" t="s">
        <v>32</v>
      </c>
      <c r="J5" s="2" t="s">
        <v>30</v>
      </c>
      <c r="K5" s="2" t="s">
        <v>22</v>
      </c>
      <c r="L5" s="14" t="s">
        <v>31</v>
      </c>
      <c r="M5" s="14" t="s">
        <v>29</v>
      </c>
    </row>
    <row r="6" spans="1:13" s="4" customFormat="1" ht="18">
      <c r="A6" s="5"/>
      <c r="B6" s="6" t="s">
        <v>1</v>
      </c>
      <c r="C6" s="7">
        <v>6</v>
      </c>
      <c r="D6" s="7">
        <v>4</v>
      </c>
      <c r="E6" s="13">
        <f aca="true" t="shared" si="0" ref="E6:E16">C6/D6*100</f>
        <v>150</v>
      </c>
      <c r="F6" s="7">
        <v>19</v>
      </c>
      <c r="G6" s="7">
        <v>14</v>
      </c>
      <c r="H6" s="13">
        <f aca="true" t="shared" si="1" ref="H6:H15">F6/G6*100</f>
        <v>135.71428571428572</v>
      </c>
      <c r="I6" s="7">
        <f aca="true" t="shared" si="2" ref="I6:I22">C6+F6</f>
        <v>25</v>
      </c>
      <c r="J6" s="7">
        <f aca="true" t="shared" si="3" ref="J6:J22">D6+G6</f>
        <v>18</v>
      </c>
      <c r="K6" s="13">
        <f aca="true" t="shared" si="4" ref="K6:K23">I6/J6*100</f>
        <v>138.88888888888889</v>
      </c>
      <c r="L6" s="15">
        <v>1229</v>
      </c>
      <c r="M6" s="15">
        <v>1229</v>
      </c>
    </row>
    <row r="7" spans="1:13" s="4" customFormat="1" ht="18">
      <c r="A7" s="5"/>
      <c r="B7" s="6" t="s">
        <v>2</v>
      </c>
      <c r="C7" s="7">
        <v>8</v>
      </c>
      <c r="D7" s="7">
        <v>7</v>
      </c>
      <c r="E7" s="13">
        <f t="shared" si="0"/>
        <v>114.28571428571428</v>
      </c>
      <c r="F7" s="7">
        <v>45</v>
      </c>
      <c r="G7" s="7">
        <v>36</v>
      </c>
      <c r="H7" s="13">
        <f t="shared" si="1"/>
        <v>125</v>
      </c>
      <c r="I7" s="7">
        <f t="shared" si="2"/>
        <v>53</v>
      </c>
      <c r="J7" s="7">
        <f t="shared" si="3"/>
        <v>43</v>
      </c>
      <c r="K7" s="13">
        <f t="shared" si="4"/>
        <v>123.25581395348837</v>
      </c>
      <c r="L7" s="15">
        <v>1758</v>
      </c>
      <c r="M7" s="15">
        <v>1778</v>
      </c>
    </row>
    <row r="8" spans="1:13" s="4" customFormat="1" ht="18">
      <c r="A8" s="5"/>
      <c r="B8" s="6" t="s">
        <v>3</v>
      </c>
      <c r="C8" s="7">
        <v>4</v>
      </c>
      <c r="D8" s="7">
        <v>4</v>
      </c>
      <c r="E8" s="13">
        <f t="shared" si="0"/>
        <v>100</v>
      </c>
      <c r="F8" s="7">
        <v>16</v>
      </c>
      <c r="G8" s="7">
        <v>12</v>
      </c>
      <c r="H8" s="13">
        <f t="shared" si="1"/>
        <v>133.33333333333331</v>
      </c>
      <c r="I8" s="7">
        <f t="shared" si="2"/>
        <v>20</v>
      </c>
      <c r="J8" s="7">
        <f t="shared" si="3"/>
        <v>16</v>
      </c>
      <c r="K8" s="13">
        <f t="shared" si="4"/>
        <v>125</v>
      </c>
      <c r="L8" s="15">
        <v>783</v>
      </c>
      <c r="M8" s="15">
        <v>781</v>
      </c>
    </row>
    <row r="9" spans="1:13" s="4" customFormat="1" ht="18">
      <c r="A9" s="5"/>
      <c r="B9" s="8" t="s">
        <v>4</v>
      </c>
      <c r="C9" s="7">
        <v>57</v>
      </c>
      <c r="D9" s="7">
        <v>57</v>
      </c>
      <c r="E9" s="13">
        <f t="shared" si="0"/>
        <v>100</v>
      </c>
      <c r="F9" s="7">
        <v>206</v>
      </c>
      <c r="G9" s="7">
        <v>181</v>
      </c>
      <c r="H9" s="13">
        <f t="shared" si="1"/>
        <v>113.8121546961326</v>
      </c>
      <c r="I9" s="7">
        <f t="shared" si="2"/>
        <v>263</v>
      </c>
      <c r="J9" s="7">
        <f t="shared" si="3"/>
        <v>238</v>
      </c>
      <c r="K9" s="13">
        <f t="shared" si="4"/>
        <v>110.50420168067228</v>
      </c>
      <c r="L9" s="15">
        <v>5463</v>
      </c>
      <c r="M9" s="15">
        <v>5475</v>
      </c>
    </row>
    <row r="10" spans="1:13" s="11" customFormat="1" ht="18">
      <c r="A10" s="9"/>
      <c r="B10" s="6" t="s">
        <v>5</v>
      </c>
      <c r="C10" s="10">
        <v>4</v>
      </c>
      <c r="D10" s="10">
        <v>4</v>
      </c>
      <c r="E10" s="13">
        <f t="shared" si="0"/>
        <v>100</v>
      </c>
      <c r="F10" s="10">
        <v>8</v>
      </c>
      <c r="G10" s="10">
        <v>2</v>
      </c>
      <c r="H10" s="13">
        <f t="shared" si="1"/>
        <v>400</v>
      </c>
      <c r="I10" s="7">
        <f t="shared" si="2"/>
        <v>12</v>
      </c>
      <c r="J10" s="7">
        <f t="shared" si="3"/>
        <v>6</v>
      </c>
      <c r="K10" s="13">
        <f t="shared" si="4"/>
        <v>200</v>
      </c>
      <c r="L10" s="15">
        <v>463</v>
      </c>
      <c r="M10" s="15">
        <v>458</v>
      </c>
    </row>
    <row r="11" spans="1:13" s="4" customFormat="1" ht="18">
      <c r="A11" s="5"/>
      <c r="B11" s="6" t="s">
        <v>6</v>
      </c>
      <c r="C11" s="7">
        <v>6</v>
      </c>
      <c r="D11" s="7">
        <v>7</v>
      </c>
      <c r="E11" s="13">
        <f t="shared" si="0"/>
        <v>85.71428571428571</v>
      </c>
      <c r="F11" s="7">
        <v>26</v>
      </c>
      <c r="G11" s="7">
        <v>19</v>
      </c>
      <c r="H11" s="13">
        <f t="shared" si="1"/>
        <v>136.8421052631579</v>
      </c>
      <c r="I11" s="7">
        <f t="shared" si="2"/>
        <v>32</v>
      </c>
      <c r="J11" s="7">
        <f t="shared" si="3"/>
        <v>26</v>
      </c>
      <c r="K11" s="13">
        <f t="shared" si="4"/>
        <v>123.07692307692308</v>
      </c>
      <c r="L11" s="15">
        <v>1134</v>
      </c>
      <c r="M11" s="15">
        <v>1126</v>
      </c>
    </row>
    <row r="12" spans="1:13" s="4" customFormat="1" ht="18">
      <c r="A12" s="5"/>
      <c r="B12" s="6" t="s">
        <v>7</v>
      </c>
      <c r="C12" s="7">
        <v>10</v>
      </c>
      <c r="D12" s="7">
        <v>14</v>
      </c>
      <c r="E12" s="13">
        <f t="shared" si="0"/>
        <v>71.42857142857143</v>
      </c>
      <c r="F12" s="7">
        <v>72</v>
      </c>
      <c r="G12" s="7">
        <v>65</v>
      </c>
      <c r="H12" s="13">
        <f t="shared" si="1"/>
        <v>110.76923076923077</v>
      </c>
      <c r="I12" s="7">
        <f t="shared" si="2"/>
        <v>82</v>
      </c>
      <c r="J12" s="7">
        <f t="shared" si="3"/>
        <v>79</v>
      </c>
      <c r="K12" s="13">
        <f t="shared" si="4"/>
        <v>103.79746835443038</v>
      </c>
      <c r="L12" s="15">
        <v>3346</v>
      </c>
      <c r="M12" s="15">
        <v>3367</v>
      </c>
    </row>
    <row r="13" spans="1:13" s="4" customFormat="1" ht="18">
      <c r="A13" s="5"/>
      <c r="B13" s="8" t="s">
        <v>8</v>
      </c>
      <c r="C13" s="7">
        <v>9</v>
      </c>
      <c r="D13" s="7">
        <v>9</v>
      </c>
      <c r="E13" s="13">
        <f t="shared" si="0"/>
        <v>100</v>
      </c>
      <c r="F13" s="7">
        <v>49</v>
      </c>
      <c r="G13" s="7">
        <v>40</v>
      </c>
      <c r="H13" s="13">
        <f t="shared" si="1"/>
        <v>122.50000000000001</v>
      </c>
      <c r="I13" s="7">
        <f t="shared" si="2"/>
        <v>58</v>
      </c>
      <c r="J13" s="7">
        <f t="shared" si="3"/>
        <v>49</v>
      </c>
      <c r="K13" s="13">
        <f t="shared" si="4"/>
        <v>118.36734693877551</v>
      </c>
      <c r="L13" s="15">
        <v>1302</v>
      </c>
      <c r="M13" s="15">
        <v>1268</v>
      </c>
    </row>
    <row r="14" spans="1:13" s="4" customFormat="1" ht="18">
      <c r="A14" s="5"/>
      <c r="B14" s="6" t="s">
        <v>9</v>
      </c>
      <c r="C14" s="7">
        <v>8</v>
      </c>
      <c r="D14" s="7">
        <v>7</v>
      </c>
      <c r="E14" s="13">
        <f t="shared" si="0"/>
        <v>114.28571428571428</v>
      </c>
      <c r="F14" s="7">
        <v>9</v>
      </c>
      <c r="G14" s="7">
        <v>10</v>
      </c>
      <c r="H14" s="13">
        <f t="shared" si="1"/>
        <v>90</v>
      </c>
      <c r="I14" s="7">
        <f t="shared" si="2"/>
        <v>17</v>
      </c>
      <c r="J14" s="7">
        <f t="shared" si="3"/>
        <v>17</v>
      </c>
      <c r="K14" s="13">
        <f t="shared" si="4"/>
        <v>100</v>
      </c>
      <c r="L14" s="15">
        <v>760</v>
      </c>
      <c r="M14" s="15">
        <v>768</v>
      </c>
    </row>
    <row r="15" spans="1:13" s="4" customFormat="1" ht="18">
      <c r="A15" s="5"/>
      <c r="B15" s="6" t="s">
        <v>10</v>
      </c>
      <c r="C15" s="7">
        <v>4</v>
      </c>
      <c r="D15" s="7">
        <v>2</v>
      </c>
      <c r="E15" s="13">
        <f t="shared" si="0"/>
        <v>200</v>
      </c>
      <c r="F15" s="7">
        <v>21</v>
      </c>
      <c r="G15" s="7">
        <v>17</v>
      </c>
      <c r="H15" s="13">
        <f t="shared" si="1"/>
        <v>123.52941176470588</v>
      </c>
      <c r="I15" s="7">
        <f t="shared" si="2"/>
        <v>25</v>
      </c>
      <c r="J15" s="7">
        <f t="shared" si="3"/>
        <v>19</v>
      </c>
      <c r="K15" s="13">
        <f t="shared" si="4"/>
        <v>131.57894736842107</v>
      </c>
      <c r="L15" s="15">
        <v>1033</v>
      </c>
      <c r="M15" s="15">
        <v>1041</v>
      </c>
    </row>
    <row r="16" spans="1:13" s="11" customFormat="1" ht="18">
      <c r="A16" s="9"/>
      <c r="B16" s="6" t="s">
        <v>11</v>
      </c>
      <c r="C16" s="10">
        <v>5</v>
      </c>
      <c r="D16" s="10">
        <v>3</v>
      </c>
      <c r="E16" s="13">
        <f t="shared" si="0"/>
        <v>166.66666666666669</v>
      </c>
      <c r="F16" s="10">
        <v>11</v>
      </c>
      <c r="G16" s="10">
        <v>9</v>
      </c>
      <c r="H16" s="13">
        <v>0</v>
      </c>
      <c r="I16" s="7">
        <f t="shared" si="2"/>
        <v>16</v>
      </c>
      <c r="J16" s="7">
        <f t="shared" si="3"/>
        <v>12</v>
      </c>
      <c r="K16" s="13">
        <f t="shared" si="4"/>
        <v>133.33333333333331</v>
      </c>
      <c r="L16" s="15">
        <v>554</v>
      </c>
      <c r="M16" s="15">
        <v>561</v>
      </c>
    </row>
    <row r="17" spans="1:13" s="4" customFormat="1" ht="18">
      <c r="A17" s="5"/>
      <c r="B17" s="6" t="s">
        <v>12</v>
      </c>
      <c r="C17" s="7">
        <v>8</v>
      </c>
      <c r="D17" s="7">
        <v>8</v>
      </c>
      <c r="E17" s="13">
        <v>0</v>
      </c>
      <c r="F17" s="7">
        <v>37</v>
      </c>
      <c r="G17" s="7">
        <v>36</v>
      </c>
      <c r="H17" s="13">
        <f aca="true" t="shared" si="5" ref="H17:H23">F17/G17*100</f>
        <v>102.77777777777777</v>
      </c>
      <c r="I17" s="7">
        <f t="shared" si="2"/>
        <v>45</v>
      </c>
      <c r="J17" s="7">
        <f t="shared" si="3"/>
        <v>44</v>
      </c>
      <c r="K17" s="13">
        <f t="shared" si="4"/>
        <v>102.27272727272727</v>
      </c>
      <c r="L17" s="15">
        <v>1763</v>
      </c>
      <c r="M17" s="15">
        <v>1739</v>
      </c>
    </row>
    <row r="18" spans="1:13" s="11" customFormat="1" ht="18">
      <c r="A18" s="9"/>
      <c r="B18" s="6" t="s">
        <v>13</v>
      </c>
      <c r="C18" s="10">
        <v>14</v>
      </c>
      <c r="D18" s="10">
        <v>10</v>
      </c>
      <c r="E18" s="13">
        <v>0</v>
      </c>
      <c r="F18" s="10">
        <v>0</v>
      </c>
      <c r="G18" s="10">
        <v>2</v>
      </c>
      <c r="H18" s="13">
        <f t="shared" si="5"/>
        <v>0</v>
      </c>
      <c r="I18" s="7">
        <f t="shared" si="2"/>
        <v>14</v>
      </c>
      <c r="J18" s="7">
        <f t="shared" si="3"/>
        <v>12</v>
      </c>
      <c r="K18" s="13">
        <f t="shared" si="4"/>
        <v>116.66666666666667</v>
      </c>
      <c r="L18" s="15">
        <v>298</v>
      </c>
      <c r="M18" s="15">
        <v>286</v>
      </c>
    </row>
    <row r="19" spans="1:13" s="4" customFormat="1" ht="18">
      <c r="A19" s="5"/>
      <c r="B19" s="6" t="s">
        <v>14</v>
      </c>
      <c r="C19" s="7">
        <v>4</v>
      </c>
      <c r="D19" s="7">
        <v>4</v>
      </c>
      <c r="E19" s="13">
        <f>C19/D19*100</f>
        <v>100</v>
      </c>
      <c r="F19" s="7">
        <v>8</v>
      </c>
      <c r="G19" s="7">
        <v>7</v>
      </c>
      <c r="H19" s="13">
        <f t="shared" si="5"/>
        <v>114.28571428571428</v>
      </c>
      <c r="I19" s="7">
        <f t="shared" si="2"/>
        <v>12</v>
      </c>
      <c r="J19" s="7">
        <f t="shared" si="3"/>
        <v>11</v>
      </c>
      <c r="K19" s="13">
        <f t="shared" si="4"/>
        <v>109.09090909090908</v>
      </c>
      <c r="L19" s="15">
        <v>496</v>
      </c>
      <c r="M19" s="15">
        <v>503</v>
      </c>
    </row>
    <row r="20" spans="1:13" s="11" customFormat="1" ht="18">
      <c r="A20" s="9"/>
      <c r="B20" s="6" t="s">
        <v>15</v>
      </c>
      <c r="C20" s="10">
        <v>1</v>
      </c>
      <c r="D20" s="10">
        <v>2</v>
      </c>
      <c r="E20" s="13">
        <f>C20/D20*100</f>
        <v>50</v>
      </c>
      <c r="F20" s="10">
        <v>8</v>
      </c>
      <c r="G20" s="10">
        <v>9</v>
      </c>
      <c r="H20" s="13">
        <f t="shared" si="5"/>
        <v>88.88888888888889</v>
      </c>
      <c r="I20" s="7">
        <f t="shared" si="2"/>
        <v>9</v>
      </c>
      <c r="J20" s="7">
        <f t="shared" si="3"/>
        <v>11</v>
      </c>
      <c r="K20" s="13">
        <f t="shared" si="4"/>
        <v>81.81818181818183</v>
      </c>
      <c r="L20" s="15">
        <v>443</v>
      </c>
      <c r="M20" s="15">
        <v>442</v>
      </c>
    </row>
    <row r="21" spans="1:13" s="11" customFormat="1" ht="18">
      <c r="A21" s="9"/>
      <c r="B21" s="6" t="s">
        <v>16</v>
      </c>
      <c r="C21" s="10">
        <v>1</v>
      </c>
      <c r="D21" s="10">
        <v>1</v>
      </c>
      <c r="E21" s="13">
        <f>C21/D21*100</f>
        <v>100</v>
      </c>
      <c r="F21" s="10">
        <v>7</v>
      </c>
      <c r="G21" s="10">
        <v>8</v>
      </c>
      <c r="H21" s="13">
        <f t="shared" si="5"/>
        <v>87.5</v>
      </c>
      <c r="I21" s="7">
        <f t="shared" si="2"/>
        <v>8</v>
      </c>
      <c r="J21" s="7">
        <f t="shared" si="3"/>
        <v>9</v>
      </c>
      <c r="K21" s="13">
        <f t="shared" si="4"/>
        <v>88.88888888888889</v>
      </c>
      <c r="L21" s="15">
        <v>823</v>
      </c>
      <c r="M21" s="15">
        <v>844</v>
      </c>
    </row>
    <row r="22" spans="1:13" s="11" customFormat="1" ht="18">
      <c r="A22" s="9"/>
      <c r="B22" s="8" t="s">
        <v>17</v>
      </c>
      <c r="C22" s="10">
        <v>10</v>
      </c>
      <c r="D22" s="10">
        <v>11</v>
      </c>
      <c r="E22" s="13">
        <f>C22/D22*100</f>
        <v>90.9090909090909</v>
      </c>
      <c r="F22" s="10">
        <v>30</v>
      </c>
      <c r="G22" s="10">
        <v>36</v>
      </c>
      <c r="H22" s="13">
        <f t="shared" si="5"/>
        <v>83.33333333333334</v>
      </c>
      <c r="I22" s="7">
        <f t="shared" si="2"/>
        <v>40</v>
      </c>
      <c r="J22" s="7">
        <f t="shared" si="3"/>
        <v>47</v>
      </c>
      <c r="K22" s="13">
        <f t="shared" si="4"/>
        <v>85.1063829787234</v>
      </c>
      <c r="L22" s="15">
        <v>2029</v>
      </c>
      <c r="M22" s="15">
        <v>2029</v>
      </c>
    </row>
    <row r="23" spans="1:13" s="11" customFormat="1" ht="18">
      <c r="A23" s="9"/>
      <c r="B23" s="12" t="s">
        <v>18</v>
      </c>
      <c r="C23" s="10">
        <f>C6+C7+C8+C9+C10+C11+C12+C13+C14+C15+C16+C17+C18+C19+C20+C21+C22</f>
        <v>159</v>
      </c>
      <c r="D23" s="10">
        <f>D6+D7+D8+D9+D10+D11+D12+D13+D14+D15+D16+D17+D18+D19+D20+D21+D22</f>
        <v>154</v>
      </c>
      <c r="E23" s="13">
        <f>C23/D23*100</f>
        <v>103.24675324675326</v>
      </c>
      <c r="F23" s="10">
        <f>F6+F7+F8+F9+F10+F11+F12+F13+F14+F15+F16+F17+F18+F19+F20+F21+F22</f>
        <v>572</v>
      </c>
      <c r="G23" s="10">
        <f>G6+G7+G8+G9+G10+G11+G12+G13+G14+G15+G16+G17+G18+G19+G20+G21+G22</f>
        <v>503</v>
      </c>
      <c r="H23" s="13">
        <f t="shared" si="5"/>
        <v>113.71769383697814</v>
      </c>
      <c r="I23" s="10">
        <f>I6+I7+I8+I9+I10+I11+I12+I13+I14+I15+I16+I17+I18+I19+I20+I21+I22</f>
        <v>731</v>
      </c>
      <c r="J23" s="10">
        <f>J6+J7+J8+J9+J10+J11+J12+J13+J14+J15+J16+J17+J18+J19+J20+J21+J22</f>
        <v>657</v>
      </c>
      <c r="K23" s="13">
        <f t="shared" si="4"/>
        <v>111.26331811263319</v>
      </c>
      <c r="L23" s="40">
        <f>L6+L7+L8+L9+L10+L11+L12+L13+L14+L15+L16+L17+L18+L19+L20+L21+L22</f>
        <v>23677</v>
      </c>
      <c r="M23" s="40">
        <f>M6+M7+M8+M9+M10+M11+M12+M13+M14+M15+M16+M17+M18+M19+M20+M21+M22</f>
        <v>23695</v>
      </c>
    </row>
    <row r="24" s="11" customFormat="1" ht="12.75"/>
    <row r="25" spans="1:11" ht="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8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3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0.25">
      <c r="A29" s="16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0.25">
      <c r="A30" s="16" t="s">
        <v>34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34.5" customHeight="1">
      <c r="A31" s="17" t="s">
        <v>0</v>
      </c>
      <c r="B31" s="20" t="s">
        <v>19</v>
      </c>
      <c r="C31" s="23" t="s">
        <v>27</v>
      </c>
      <c r="D31" s="24"/>
      <c r="E31" s="24"/>
      <c r="F31" s="24"/>
      <c r="G31" s="24"/>
      <c r="H31" s="25"/>
      <c r="I31" s="26" t="s">
        <v>28</v>
      </c>
      <c r="J31" s="27"/>
      <c r="K31" s="28"/>
    </row>
    <row r="32" spans="1:11" ht="45.75" customHeight="1">
      <c r="A32" s="18"/>
      <c r="B32" s="21"/>
      <c r="C32" s="32" t="s">
        <v>26</v>
      </c>
      <c r="D32" s="33"/>
      <c r="E32" s="34"/>
      <c r="F32" s="32" t="s">
        <v>21</v>
      </c>
      <c r="G32" s="33"/>
      <c r="H32" s="34"/>
      <c r="I32" s="29"/>
      <c r="J32" s="30"/>
      <c r="K32" s="31"/>
    </row>
    <row r="33" spans="1:11" ht="49.5">
      <c r="A33" s="19"/>
      <c r="B33" s="22"/>
      <c r="C33" s="2" t="s">
        <v>32</v>
      </c>
      <c r="D33" s="2" t="s">
        <v>30</v>
      </c>
      <c r="E33" s="2" t="s">
        <v>22</v>
      </c>
      <c r="F33" s="2" t="s">
        <v>32</v>
      </c>
      <c r="G33" s="2" t="s">
        <v>30</v>
      </c>
      <c r="H33" s="2" t="s">
        <v>22</v>
      </c>
      <c r="I33" s="2" t="s">
        <v>32</v>
      </c>
      <c r="J33" s="2" t="s">
        <v>30</v>
      </c>
      <c r="K33" s="2" t="s">
        <v>22</v>
      </c>
    </row>
    <row r="34" spans="1:11" s="4" customFormat="1" ht="18">
      <c r="A34" s="5"/>
      <c r="B34" s="6" t="s">
        <v>1</v>
      </c>
      <c r="C34" s="13">
        <f>C6/L6*1000</f>
        <v>4.882017900732302</v>
      </c>
      <c r="D34" s="13">
        <f>D6/M6*1000</f>
        <v>3.2546786004882016</v>
      </c>
      <c r="E34" s="13">
        <f aca="true" t="shared" si="6" ref="E34:E44">C34/D34*100</f>
        <v>150</v>
      </c>
      <c r="F34" s="13">
        <f>F6/L6*1000</f>
        <v>15.459723352318958</v>
      </c>
      <c r="G34" s="13">
        <f>G6/M6*1000</f>
        <v>11.391375101708705</v>
      </c>
      <c r="H34" s="13">
        <f aca="true" t="shared" si="7" ref="H34:H43">F34/G34*100</f>
        <v>135.71428571428572</v>
      </c>
      <c r="I34" s="13">
        <f>I6/L6*1000</f>
        <v>20.34174125305126</v>
      </c>
      <c r="J34" s="13">
        <f>J6/M6*1000</f>
        <v>14.646053702196907</v>
      </c>
      <c r="K34" s="13">
        <f aca="true" t="shared" si="8" ref="K34:K51">I34/J34*100</f>
        <v>138.88888888888889</v>
      </c>
    </row>
    <row r="35" spans="1:11" s="4" customFormat="1" ht="18">
      <c r="A35" s="5"/>
      <c r="B35" s="6" t="s">
        <v>2</v>
      </c>
      <c r="C35" s="13">
        <f aca="true" t="shared" si="9" ref="C35:C51">C7/L7*1000</f>
        <v>4.550625711035267</v>
      </c>
      <c r="D35" s="13">
        <f aca="true" t="shared" si="10" ref="D35:D51">D7/M7*1000</f>
        <v>3.937007874015748</v>
      </c>
      <c r="E35" s="13">
        <f t="shared" si="6"/>
        <v>115.58589306029579</v>
      </c>
      <c r="F35" s="13">
        <f aca="true" t="shared" si="11" ref="F35:F51">F7/L7*1000</f>
        <v>25.59726962457338</v>
      </c>
      <c r="G35" s="13">
        <f aca="true" t="shared" si="12" ref="G35:G51">G7/M7*1000</f>
        <v>20.247469066366705</v>
      </c>
      <c r="H35" s="13">
        <f t="shared" si="7"/>
        <v>126.42207053469852</v>
      </c>
      <c r="I35" s="13">
        <f aca="true" t="shared" si="13" ref="I35:I51">I7/L7*1000</f>
        <v>30.147895335608645</v>
      </c>
      <c r="J35" s="13">
        <f aca="true" t="shared" si="14" ref="J35:J51">J7/M7*1000</f>
        <v>24.184476940382453</v>
      </c>
      <c r="K35" s="13">
        <f t="shared" si="8"/>
        <v>124.65804164351668</v>
      </c>
    </row>
    <row r="36" spans="1:11" s="4" customFormat="1" ht="18">
      <c r="A36" s="5"/>
      <c r="B36" s="6" t="s">
        <v>3</v>
      </c>
      <c r="C36" s="13">
        <f t="shared" si="9"/>
        <v>5.108556832694764</v>
      </c>
      <c r="D36" s="13">
        <f t="shared" si="10"/>
        <v>5.121638924455826</v>
      </c>
      <c r="E36" s="13">
        <f t="shared" si="6"/>
        <v>99.74457215836527</v>
      </c>
      <c r="F36" s="13">
        <f t="shared" si="11"/>
        <v>20.434227330779056</v>
      </c>
      <c r="G36" s="13">
        <f t="shared" si="12"/>
        <v>15.364916773367478</v>
      </c>
      <c r="H36" s="13">
        <f t="shared" si="7"/>
        <v>132.99276287782035</v>
      </c>
      <c r="I36" s="13">
        <f t="shared" si="13"/>
        <v>25.54278416347382</v>
      </c>
      <c r="J36" s="13">
        <f t="shared" si="14"/>
        <v>20.486555697823302</v>
      </c>
      <c r="K36" s="13">
        <f t="shared" si="8"/>
        <v>124.68071519795659</v>
      </c>
    </row>
    <row r="37" spans="1:11" s="4" customFormat="1" ht="18">
      <c r="A37" s="5"/>
      <c r="B37" s="8" t="s">
        <v>4</v>
      </c>
      <c r="C37" s="13">
        <f t="shared" si="9"/>
        <v>10.43382756727073</v>
      </c>
      <c r="D37" s="13">
        <f t="shared" si="10"/>
        <v>10.41095890410959</v>
      </c>
      <c r="E37" s="13">
        <f t="shared" si="6"/>
        <v>100.21965952773202</v>
      </c>
      <c r="F37" s="13">
        <f t="shared" si="11"/>
        <v>37.708218927329305</v>
      </c>
      <c r="G37" s="13">
        <f t="shared" si="12"/>
        <v>33.05936073059361</v>
      </c>
      <c r="H37" s="13">
        <f t="shared" si="7"/>
        <v>114.06215393763975</v>
      </c>
      <c r="I37" s="13">
        <f t="shared" si="13"/>
        <v>48.14204649460004</v>
      </c>
      <c r="J37" s="13">
        <f t="shared" si="14"/>
        <v>43.470319634703195</v>
      </c>
      <c r="K37" s="13">
        <f t="shared" si="8"/>
        <v>110.74693468820807</v>
      </c>
    </row>
    <row r="38" spans="1:11" s="11" customFormat="1" ht="18">
      <c r="A38" s="9"/>
      <c r="B38" s="6" t="s">
        <v>5</v>
      </c>
      <c r="C38" s="13">
        <f t="shared" si="9"/>
        <v>8.639308855291578</v>
      </c>
      <c r="D38" s="13">
        <f t="shared" si="10"/>
        <v>8.73362445414847</v>
      </c>
      <c r="E38" s="13">
        <f t="shared" si="6"/>
        <v>98.92008639308858</v>
      </c>
      <c r="F38" s="13">
        <f t="shared" si="11"/>
        <v>17.278617710583156</v>
      </c>
      <c r="G38" s="13">
        <f t="shared" si="12"/>
        <v>4.366812227074235</v>
      </c>
      <c r="H38" s="13">
        <f t="shared" si="7"/>
        <v>395.6803455723543</v>
      </c>
      <c r="I38" s="13">
        <f t="shared" si="13"/>
        <v>25.91792656587473</v>
      </c>
      <c r="J38" s="13">
        <f t="shared" si="14"/>
        <v>13.100436681222707</v>
      </c>
      <c r="K38" s="13">
        <f t="shared" si="8"/>
        <v>197.8401727861771</v>
      </c>
    </row>
    <row r="39" spans="1:11" s="4" customFormat="1" ht="18">
      <c r="A39" s="5"/>
      <c r="B39" s="6" t="s">
        <v>6</v>
      </c>
      <c r="C39" s="13">
        <f t="shared" si="9"/>
        <v>5.291005291005291</v>
      </c>
      <c r="D39" s="13">
        <f t="shared" si="10"/>
        <v>6.216696269982238</v>
      </c>
      <c r="E39" s="13">
        <f t="shared" si="6"/>
        <v>85.10959939531368</v>
      </c>
      <c r="F39" s="13">
        <f t="shared" si="11"/>
        <v>22.92768959435626</v>
      </c>
      <c r="G39" s="13">
        <f t="shared" si="12"/>
        <v>16.873889875666073</v>
      </c>
      <c r="H39" s="13">
        <f t="shared" si="7"/>
        <v>135.876728859185</v>
      </c>
      <c r="I39" s="13">
        <f t="shared" si="13"/>
        <v>28.21869488536155</v>
      </c>
      <c r="J39" s="13">
        <f t="shared" si="14"/>
        <v>23.090586145648313</v>
      </c>
      <c r="K39" s="13">
        <f t="shared" si="8"/>
        <v>122.20865554198888</v>
      </c>
    </row>
    <row r="40" spans="1:11" s="4" customFormat="1" ht="18">
      <c r="A40" s="5"/>
      <c r="B40" s="6" t="s">
        <v>7</v>
      </c>
      <c r="C40" s="13">
        <f t="shared" si="9"/>
        <v>2.988643156007173</v>
      </c>
      <c r="D40" s="13">
        <f t="shared" si="10"/>
        <v>4.158004158004158</v>
      </c>
      <c r="E40" s="13">
        <f t="shared" si="6"/>
        <v>71.8768679019725</v>
      </c>
      <c r="F40" s="13">
        <f t="shared" si="11"/>
        <v>21.518230723251644</v>
      </c>
      <c r="G40" s="13">
        <f t="shared" si="12"/>
        <v>19.305019305019304</v>
      </c>
      <c r="H40" s="13">
        <f t="shared" si="7"/>
        <v>111.46443514644353</v>
      </c>
      <c r="I40" s="13">
        <f t="shared" si="13"/>
        <v>24.506873879258816</v>
      </c>
      <c r="J40" s="13">
        <f t="shared" si="14"/>
        <v>23.46302346302346</v>
      </c>
      <c r="K40" s="13">
        <f t="shared" si="8"/>
        <v>104.4489169005879</v>
      </c>
    </row>
    <row r="41" spans="1:11" s="4" customFormat="1" ht="18">
      <c r="A41" s="5"/>
      <c r="B41" s="8" t="s">
        <v>8</v>
      </c>
      <c r="C41" s="13">
        <f t="shared" si="9"/>
        <v>6.912442396313365</v>
      </c>
      <c r="D41" s="13">
        <f t="shared" si="10"/>
        <v>7.097791798107256</v>
      </c>
      <c r="E41" s="13">
        <f t="shared" si="6"/>
        <v>97.38863287250385</v>
      </c>
      <c r="F41" s="13">
        <f t="shared" si="11"/>
        <v>37.634408602150536</v>
      </c>
      <c r="G41" s="13">
        <f t="shared" si="12"/>
        <v>31.545741324921135</v>
      </c>
      <c r="H41" s="13">
        <f t="shared" si="7"/>
        <v>119.30107526881719</v>
      </c>
      <c r="I41" s="13">
        <f t="shared" si="13"/>
        <v>44.5468509984639</v>
      </c>
      <c r="J41" s="13">
        <f t="shared" si="14"/>
        <v>38.64353312302839</v>
      </c>
      <c r="K41" s="13">
        <f t="shared" si="8"/>
        <v>115.276340951127</v>
      </c>
    </row>
    <row r="42" spans="1:11" s="4" customFormat="1" ht="18">
      <c r="A42" s="5"/>
      <c r="B42" s="6" t="s">
        <v>9</v>
      </c>
      <c r="C42" s="13">
        <f t="shared" si="9"/>
        <v>10.526315789473683</v>
      </c>
      <c r="D42" s="13">
        <f t="shared" si="10"/>
        <v>9.114583333333334</v>
      </c>
      <c r="E42" s="13">
        <f t="shared" si="6"/>
        <v>115.48872180451126</v>
      </c>
      <c r="F42" s="13">
        <f t="shared" si="11"/>
        <v>11.842105263157896</v>
      </c>
      <c r="G42" s="13">
        <f t="shared" si="12"/>
        <v>13.020833333333334</v>
      </c>
      <c r="H42" s="13">
        <f t="shared" si="7"/>
        <v>90.94736842105263</v>
      </c>
      <c r="I42" s="13">
        <f t="shared" si="13"/>
        <v>22.36842105263158</v>
      </c>
      <c r="J42" s="13">
        <f t="shared" si="14"/>
        <v>22.135416666666668</v>
      </c>
      <c r="K42" s="13">
        <f t="shared" si="8"/>
        <v>101.05263157894737</v>
      </c>
    </row>
    <row r="43" spans="1:11" s="4" customFormat="1" ht="18">
      <c r="A43" s="5"/>
      <c r="B43" s="6" t="s">
        <v>10</v>
      </c>
      <c r="C43" s="13">
        <f t="shared" si="9"/>
        <v>3.872216844143272</v>
      </c>
      <c r="D43" s="13">
        <f t="shared" si="10"/>
        <v>1.9212295869356388</v>
      </c>
      <c r="E43" s="13">
        <f t="shared" si="6"/>
        <v>201.5488867376573</v>
      </c>
      <c r="F43" s="13">
        <f t="shared" si="11"/>
        <v>20.329138431752177</v>
      </c>
      <c r="G43" s="13">
        <f t="shared" si="12"/>
        <v>16.330451488952928</v>
      </c>
      <c r="H43" s="13">
        <f t="shared" si="7"/>
        <v>124.4860771026707</v>
      </c>
      <c r="I43" s="13">
        <f t="shared" si="13"/>
        <v>24.201355275895448</v>
      </c>
      <c r="J43" s="13">
        <f t="shared" si="14"/>
        <v>18.25168107588857</v>
      </c>
      <c r="K43" s="13">
        <f t="shared" si="8"/>
        <v>132.59795180109032</v>
      </c>
    </row>
    <row r="44" spans="1:11" s="11" customFormat="1" ht="18">
      <c r="A44" s="9"/>
      <c r="B44" s="6" t="s">
        <v>11</v>
      </c>
      <c r="C44" s="13">
        <f t="shared" si="9"/>
        <v>9.025270758122744</v>
      </c>
      <c r="D44" s="13">
        <f t="shared" si="10"/>
        <v>5.347593582887701</v>
      </c>
      <c r="E44" s="13">
        <f t="shared" si="6"/>
        <v>168.77256317689532</v>
      </c>
      <c r="F44" s="13">
        <f t="shared" si="11"/>
        <v>19.855595667870038</v>
      </c>
      <c r="G44" s="13">
        <f t="shared" si="12"/>
        <v>16.0427807486631</v>
      </c>
      <c r="H44" s="13">
        <v>0</v>
      </c>
      <c r="I44" s="13">
        <f t="shared" si="13"/>
        <v>28.88086642599278</v>
      </c>
      <c r="J44" s="13">
        <f t="shared" si="14"/>
        <v>21.390374331550802</v>
      </c>
      <c r="K44" s="13">
        <f t="shared" si="8"/>
        <v>135.01805054151626</v>
      </c>
    </row>
    <row r="45" spans="1:11" s="4" customFormat="1" ht="18">
      <c r="A45" s="5"/>
      <c r="B45" s="6" t="s">
        <v>12</v>
      </c>
      <c r="C45" s="13">
        <f t="shared" si="9"/>
        <v>4.53771979580261</v>
      </c>
      <c r="D45" s="13">
        <f t="shared" si="10"/>
        <v>4.6003450258769405</v>
      </c>
      <c r="E45" s="13">
        <v>0</v>
      </c>
      <c r="F45" s="13">
        <f t="shared" si="11"/>
        <v>20.98695405558707</v>
      </c>
      <c r="G45" s="13">
        <f t="shared" si="12"/>
        <v>20.701552616446232</v>
      </c>
      <c r="H45" s="13">
        <f aca="true" t="shared" si="15" ref="H45:H51">F45/G45*100</f>
        <v>101.37864750740533</v>
      </c>
      <c r="I45" s="13">
        <f t="shared" si="13"/>
        <v>25.524673851389675</v>
      </c>
      <c r="J45" s="13">
        <f t="shared" si="14"/>
        <v>25.301897642323173</v>
      </c>
      <c r="K45" s="13">
        <f t="shared" si="8"/>
        <v>100.88047233537874</v>
      </c>
    </row>
    <row r="46" spans="1:11" s="11" customFormat="1" ht="18">
      <c r="A46" s="9"/>
      <c r="B46" s="6" t="s">
        <v>13</v>
      </c>
      <c r="C46" s="13">
        <f t="shared" si="9"/>
        <v>46.97986577181208</v>
      </c>
      <c r="D46" s="13">
        <f t="shared" si="10"/>
        <v>34.96503496503497</v>
      </c>
      <c r="E46" s="13">
        <v>0</v>
      </c>
      <c r="F46" s="13">
        <f t="shared" si="11"/>
        <v>0</v>
      </c>
      <c r="G46" s="13">
        <f t="shared" si="12"/>
        <v>6.993006993006993</v>
      </c>
      <c r="H46" s="13">
        <f t="shared" si="15"/>
        <v>0</v>
      </c>
      <c r="I46" s="13">
        <f t="shared" si="13"/>
        <v>46.97986577181208</v>
      </c>
      <c r="J46" s="13">
        <f t="shared" si="14"/>
        <v>41.95804195804196</v>
      </c>
      <c r="K46" s="13">
        <f t="shared" si="8"/>
        <v>111.96868008948545</v>
      </c>
    </row>
    <row r="47" spans="1:11" s="4" customFormat="1" ht="18">
      <c r="A47" s="5"/>
      <c r="B47" s="6" t="s">
        <v>14</v>
      </c>
      <c r="C47" s="13">
        <f t="shared" si="9"/>
        <v>8.064516129032258</v>
      </c>
      <c r="D47" s="13">
        <f t="shared" si="10"/>
        <v>7.952286282306162</v>
      </c>
      <c r="E47" s="13">
        <f>C47/D47*100</f>
        <v>101.41129032258065</v>
      </c>
      <c r="F47" s="13">
        <f t="shared" si="11"/>
        <v>16.129032258064516</v>
      </c>
      <c r="G47" s="13">
        <f t="shared" si="12"/>
        <v>13.916500994035786</v>
      </c>
      <c r="H47" s="13">
        <f t="shared" si="15"/>
        <v>115.89861751152073</v>
      </c>
      <c r="I47" s="13">
        <f t="shared" si="13"/>
        <v>24.193548387096772</v>
      </c>
      <c r="J47" s="13">
        <f t="shared" si="14"/>
        <v>21.86878727634195</v>
      </c>
      <c r="K47" s="13">
        <f t="shared" si="8"/>
        <v>110.6304985337243</v>
      </c>
    </row>
    <row r="48" spans="1:11" s="11" customFormat="1" ht="18">
      <c r="A48" s="9"/>
      <c r="B48" s="6" t="s">
        <v>15</v>
      </c>
      <c r="C48" s="13">
        <f t="shared" si="9"/>
        <v>2.257336343115124</v>
      </c>
      <c r="D48" s="13">
        <f t="shared" si="10"/>
        <v>4.524886877828055</v>
      </c>
      <c r="E48" s="13">
        <f>C48/D48*100</f>
        <v>49.88713318284423</v>
      </c>
      <c r="F48" s="13">
        <f t="shared" si="11"/>
        <v>18.05869074492099</v>
      </c>
      <c r="G48" s="13">
        <f t="shared" si="12"/>
        <v>20.361990950226247</v>
      </c>
      <c r="H48" s="13">
        <f t="shared" si="15"/>
        <v>88.68823676950086</v>
      </c>
      <c r="I48" s="13">
        <f t="shared" si="13"/>
        <v>20.316027088036115</v>
      </c>
      <c r="J48" s="13">
        <f t="shared" si="14"/>
        <v>24.886877828054295</v>
      </c>
      <c r="K48" s="13">
        <f t="shared" si="8"/>
        <v>81.63349066283604</v>
      </c>
    </row>
    <row r="49" spans="1:11" s="11" customFormat="1" ht="18">
      <c r="A49" s="9"/>
      <c r="B49" s="6" t="s">
        <v>16</v>
      </c>
      <c r="C49" s="13">
        <f t="shared" si="9"/>
        <v>1.215066828675577</v>
      </c>
      <c r="D49" s="13">
        <f t="shared" si="10"/>
        <v>1.1848341232227488</v>
      </c>
      <c r="E49" s="13">
        <v>0</v>
      </c>
      <c r="F49" s="13">
        <f t="shared" si="11"/>
        <v>8.50546780072904</v>
      </c>
      <c r="G49" s="13">
        <f t="shared" si="12"/>
        <v>9.47867298578199</v>
      </c>
      <c r="H49" s="13">
        <f t="shared" si="15"/>
        <v>89.73268529769138</v>
      </c>
      <c r="I49" s="13">
        <f t="shared" si="13"/>
        <v>9.720534629404616</v>
      </c>
      <c r="J49" s="13">
        <f t="shared" si="14"/>
        <v>10.66350710900474</v>
      </c>
      <c r="K49" s="13">
        <f t="shared" si="8"/>
        <v>91.15701363574995</v>
      </c>
    </row>
    <row r="50" spans="1:11" s="11" customFormat="1" ht="18">
      <c r="A50" s="9"/>
      <c r="B50" s="8" t="s">
        <v>17</v>
      </c>
      <c r="C50" s="13">
        <f t="shared" si="9"/>
        <v>4.928536224741252</v>
      </c>
      <c r="D50" s="13">
        <f t="shared" si="10"/>
        <v>5.421389847215377</v>
      </c>
      <c r="E50" s="13">
        <f>C50/D50*100</f>
        <v>90.90909090909089</v>
      </c>
      <c r="F50" s="13">
        <f t="shared" si="11"/>
        <v>14.785608674223756</v>
      </c>
      <c r="G50" s="13">
        <f t="shared" si="12"/>
        <v>17.742730409068507</v>
      </c>
      <c r="H50" s="13">
        <f t="shared" si="15"/>
        <v>83.33333333333334</v>
      </c>
      <c r="I50" s="13">
        <f t="shared" si="13"/>
        <v>19.714144898965007</v>
      </c>
      <c r="J50" s="13">
        <f t="shared" si="14"/>
        <v>23.164120256283883</v>
      </c>
      <c r="K50" s="13">
        <f t="shared" si="8"/>
        <v>85.1063829787234</v>
      </c>
    </row>
    <row r="51" spans="1:11" s="11" customFormat="1" ht="18">
      <c r="A51" s="9"/>
      <c r="B51" s="12" t="s">
        <v>18</v>
      </c>
      <c r="C51" s="13">
        <f t="shared" si="9"/>
        <v>6.715377792794695</v>
      </c>
      <c r="D51" s="13">
        <f t="shared" si="10"/>
        <v>6.499261447562777</v>
      </c>
      <c r="E51" s="13">
        <f>C51/D51*100</f>
        <v>103.32524467550019</v>
      </c>
      <c r="F51" s="13">
        <f t="shared" si="11"/>
        <v>24.15846602187777</v>
      </c>
      <c r="G51" s="13">
        <f t="shared" si="12"/>
        <v>21.22810719561089</v>
      </c>
      <c r="H51" s="13">
        <f t="shared" si="15"/>
        <v>113.80414560405443</v>
      </c>
      <c r="I51" s="13">
        <f t="shared" si="13"/>
        <v>30.873843814672465</v>
      </c>
      <c r="J51" s="13">
        <f t="shared" si="14"/>
        <v>27.727368643173666</v>
      </c>
      <c r="K51" s="13">
        <f t="shared" si="8"/>
        <v>111.34790398609805</v>
      </c>
    </row>
  </sheetData>
  <sheetProtection/>
  <mergeCells count="19">
    <mergeCell ref="I3:K4"/>
    <mergeCell ref="A25:K25"/>
    <mergeCell ref="A26:K26"/>
    <mergeCell ref="A28:K28"/>
    <mergeCell ref="C4:E4"/>
    <mergeCell ref="F4:H4"/>
    <mergeCell ref="A1:K1"/>
    <mergeCell ref="A2:K2"/>
    <mergeCell ref="A3:A5"/>
    <mergeCell ref="B3:B5"/>
    <mergeCell ref="C3:H3"/>
    <mergeCell ref="A29:K29"/>
    <mergeCell ref="A30:K30"/>
    <mergeCell ref="A31:A33"/>
    <mergeCell ref="B31:B33"/>
    <mergeCell ref="C31:H31"/>
    <mergeCell ref="I31:K32"/>
    <mergeCell ref="C32:E32"/>
    <mergeCell ref="F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Михаил</cp:lastModifiedBy>
  <cp:lastPrinted>2018-10-06T08:47:59Z</cp:lastPrinted>
  <dcterms:created xsi:type="dcterms:W3CDTF">2005-01-26T14:16:53Z</dcterms:created>
  <dcterms:modified xsi:type="dcterms:W3CDTF">2018-10-06T08:48:26Z</dcterms:modified>
  <cp:category/>
  <cp:version/>
  <cp:contentType/>
  <cp:contentStatus/>
</cp:coreProperties>
</file>